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ROV\Prov hösten 2022\Prov\Slutgiltigt prov\"/>
    </mc:Choice>
  </mc:AlternateContent>
  <xr:revisionPtr revIDLastSave="0" documentId="13_ncr:1_{223EDD42-4A60-4F15-AAD9-2939F7474F04}" xr6:coauthVersionLast="47" xr6:coauthVersionMax="47" xr10:uidLastSave="{00000000-0000-0000-0000-000000000000}"/>
  <bookViews>
    <workbookView xWindow="-108" yWindow="-108" windowWidth="23256" windowHeight="12576" xr2:uid="{A2A39633-7E07-43F1-8076-394A5EC457A9}"/>
  </bookViews>
  <sheets>
    <sheet name="Koncerntablå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1" i="1" l="1"/>
  <c r="D51" i="1"/>
  <c r="E51" i="1"/>
  <c r="F51" i="1"/>
  <c r="B51" i="1"/>
  <c r="E42" i="1"/>
  <c r="D42" i="1"/>
  <c r="C42" i="1"/>
  <c r="B42" i="1"/>
  <c r="C26" i="1" l="1"/>
  <c r="B26" i="1"/>
  <c r="J24" i="1" l="1"/>
  <c r="J17" i="1"/>
  <c r="B34" i="1"/>
  <c r="B35" i="1" s="1"/>
  <c r="B21" i="1"/>
  <c r="B7" i="1"/>
  <c r="B11" i="1" s="1"/>
  <c r="C7" i="1"/>
  <c r="C11" i="1" s="1"/>
  <c r="J14" i="1"/>
  <c r="J15" i="1"/>
  <c r="J16" i="1"/>
  <c r="J18" i="1"/>
  <c r="J19" i="1"/>
  <c r="J29" i="1"/>
  <c r="J28" i="1"/>
  <c r="D34" i="1"/>
  <c r="E34" i="1"/>
  <c r="F34" i="1"/>
  <c r="G34" i="1"/>
  <c r="H34" i="1"/>
  <c r="I34" i="1"/>
  <c r="I35" i="1" s="1"/>
  <c r="C34" i="1"/>
  <c r="C35" i="1" s="1"/>
  <c r="J30" i="1"/>
  <c r="J31" i="1"/>
  <c r="J32" i="1"/>
  <c r="J33" i="1"/>
  <c r="H26" i="1"/>
  <c r="D21" i="1"/>
  <c r="E21" i="1"/>
  <c r="F21" i="1"/>
  <c r="G21" i="1"/>
  <c r="H21" i="1"/>
  <c r="I21" i="1"/>
  <c r="C21" i="1"/>
  <c r="D7" i="1"/>
  <c r="D11" i="1" s="1"/>
  <c r="D25" i="1" s="1"/>
  <c r="E7" i="1"/>
  <c r="E11" i="1" s="1"/>
  <c r="E25" i="1" s="1"/>
  <c r="E26" i="1" s="1"/>
  <c r="F7" i="1"/>
  <c r="F11" i="1" s="1"/>
  <c r="F25" i="1" s="1"/>
  <c r="F26" i="1" s="1"/>
  <c r="G7" i="1"/>
  <c r="G11" i="1" s="1"/>
  <c r="G25" i="1" s="1"/>
  <c r="G26" i="1" s="1"/>
  <c r="H7" i="1"/>
  <c r="H11" i="1" s="1"/>
  <c r="I7" i="1"/>
  <c r="I11" i="1" s="1"/>
  <c r="J4" i="1"/>
  <c r="J5" i="1"/>
  <c r="J6" i="1"/>
  <c r="J10" i="1"/>
  <c r="J9" i="1"/>
  <c r="J13" i="1"/>
  <c r="J20" i="1"/>
  <c r="J23" i="1"/>
  <c r="J3" i="1"/>
  <c r="B36" i="1" l="1"/>
  <c r="H35" i="1"/>
  <c r="H36" i="1" s="1"/>
  <c r="E35" i="1"/>
  <c r="E36" i="1" s="1"/>
  <c r="C36" i="1"/>
  <c r="G35" i="1"/>
  <c r="G36" i="1" s="1"/>
  <c r="F35" i="1"/>
  <c r="F36" i="1" s="1"/>
  <c r="I36" i="1"/>
  <c r="J25" i="1"/>
  <c r="J26" i="1" s="1"/>
  <c r="D26" i="1"/>
  <c r="D35" i="1" s="1"/>
  <c r="D36" i="1" s="1"/>
  <c r="J34" i="1"/>
  <c r="J11" i="1"/>
  <c r="J21" i="1"/>
  <c r="J7" i="1"/>
  <c r="J35" i="1" l="1"/>
  <c r="J36" i="1" s="1"/>
</calcChain>
</file>

<file path=xl/sharedStrings.xml><?xml version="1.0" encoding="utf-8"?>
<sst xmlns="http://schemas.openxmlformats.org/spreadsheetml/2006/main" count="60" uniqueCount="56">
  <si>
    <t>Konto</t>
  </si>
  <si>
    <t>Elimineringar</t>
  </si>
  <si>
    <t>Bokning IFRS 16</t>
  </si>
  <si>
    <t>Omsättning</t>
  </si>
  <si>
    <t>Kostnad såld vara</t>
  </si>
  <si>
    <t>Övriga kostnader</t>
  </si>
  <si>
    <t>EBITDA</t>
  </si>
  <si>
    <t>Finansiella kostnader</t>
  </si>
  <si>
    <t>Avskrivningar</t>
  </si>
  <si>
    <t>Årets resultat</t>
  </si>
  <si>
    <t>Nyttjanderättstillgångar</t>
  </si>
  <si>
    <t>Markanläggning</t>
  </si>
  <si>
    <t>Maskiner och inventarier</t>
  </si>
  <si>
    <t>Kundfordringar</t>
  </si>
  <si>
    <t>Koncernmellanhavanden</t>
  </si>
  <si>
    <t>Kassa och bank</t>
  </si>
  <si>
    <t>Totala tillgångar</t>
  </si>
  <si>
    <t>Aktier i dotterbolag</t>
  </si>
  <si>
    <t>Aktiekapital</t>
  </si>
  <si>
    <t>Balanserade vinstmedel</t>
  </si>
  <si>
    <t>Totalt eget kapital</t>
  </si>
  <si>
    <t>Kortfristiga externa skulder</t>
  </si>
  <si>
    <t>Leasingskuld kortfristig</t>
  </si>
  <si>
    <t>Leasingskuld långfristig</t>
  </si>
  <si>
    <t>Avsättningar</t>
  </si>
  <si>
    <t>Leverantörsskulder</t>
  </si>
  <si>
    <t>Totala skulder</t>
  </si>
  <si>
    <t>Koncernredovisning 2022-12-31</t>
  </si>
  <si>
    <t>Koncernredovisning 2021-12-31</t>
  </si>
  <si>
    <t>Varulager</t>
  </si>
  <si>
    <t>Operationell leasingkostnad</t>
  </si>
  <si>
    <t>Negativt belopp = kredit</t>
  </si>
  <si>
    <t>Positivt belopp = debet</t>
  </si>
  <si>
    <t>Bolag 1</t>
  </si>
  <si>
    <t>Bolag 2</t>
  </si>
  <si>
    <t>Bolag 3</t>
  </si>
  <si>
    <t>Bolag 4</t>
  </si>
  <si>
    <t>Bolag 5</t>
  </si>
  <si>
    <t>Eget Kapital &amp; Skulder</t>
  </si>
  <si>
    <t>Förfaller 2022</t>
  </si>
  <si>
    <t>Förfaller 2023</t>
  </si>
  <si>
    <t>Förfaller 2024</t>
  </si>
  <si>
    <t>Förfaller 2025</t>
  </si>
  <si>
    <t>Avtal 1</t>
  </si>
  <si>
    <t>Avtal 2</t>
  </si>
  <si>
    <t>Avtal 3</t>
  </si>
  <si>
    <t>Summa årlig leasingavgift</t>
  </si>
  <si>
    <t>Nominellt belopp leasingskuld</t>
  </si>
  <si>
    <t>Nuvärde leasingskuld</t>
  </si>
  <si>
    <t>Årlig avskrivning</t>
  </si>
  <si>
    <t>Årlig leasingavgift</t>
  </si>
  <si>
    <t>Ränta leasingskuld</t>
  </si>
  <si>
    <t>Implicita ränta 2%</t>
  </si>
  <si>
    <t>Nuvärde leasingavtal 1</t>
  </si>
  <si>
    <t>Nuvärde leasingavtal 2</t>
  </si>
  <si>
    <t>Nuvärde leasingavtal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</si>
</sst>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9">
    <xf numFmtId="0" fontId="0" fillId="0" borderId="0" xfId="0"/>
    <xf numFmtId="3" fontId="0" fillId="0" borderId="0" xfId="0" applyNumberFormat="1"/>
    <xf numFmtId="3" fontId="2" fillId="0" borderId="0" xfId="0" applyNumberFormat="1" applyFont="1"/>
    <xf numFmtId="3" fontId="0" fillId="0" borderId="0" xfId="0" applyNumberFormat="1" applyAlignment="1">
      <alignment wrapText="1"/>
    </xf>
    <xf numFmtId="3" fontId="2" fillId="2" borderId="0" xfId="0" applyNumberFormat="1" applyFont="1" applyFill="1" applyAlignment="1">
      <alignment wrapText="1"/>
    </xf>
    <xf numFmtId="9" fontId="0" fillId="0" borderId="0" xfId="1" applyFont="1"/>
    <xf numFmtId="3" fontId="1" fillId="0" borderId="3" xfId="0" applyNumberFormat="1" applyFont="1" applyBorder="1"/>
    <xf numFmtId="3" fontId="1" fillId="0" borderId="1" xfId="0" applyNumberFormat="1" applyFont="1" applyBorder="1"/>
    <xf numFmtId="3" fontId="2" fillId="2" borderId="0" xfId="0" applyNumberFormat="1" applyFont="1" applyFill="1" applyAlignment="1">
      <alignment horizontal="right" wrapText="1"/>
    </xf>
    <xf numFmtId="3" fontId="0" fillId="2" borderId="2" xfId="0" applyNumberFormat="1" applyFill="1" applyBorder="1" applyAlignment="1">
      <alignment horizontal="right" wrapText="1"/>
    </xf>
    <xf numFmtId="3" fontId="0" fillId="2" borderId="0" xfId="0" applyNumberFormat="1" applyFill="1" applyAlignment="1">
      <alignment horizontal="right" wrapText="1"/>
    </xf>
    <xf numFmtId="3" fontId="2" fillId="3" borderId="0" xfId="0" applyNumberFormat="1" applyFont="1" applyFill="1" applyAlignment="1">
      <alignment horizontal="right" wrapText="1"/>
    </xf>
    <xf numFmtId="3" fontId="0" fillId="3" borderId="0" xfId="0" applyNumberFormat="1" applyFill="1"/>
    <xf numFmtId="3" fontId="2" fillId="3" borderId="0" xfId="0" applyNumberFormat="1" applyFont="1" applyFill="1"/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2" fillId="0" borderId="0" xfId="0" applyFont="1"/>
    <xf numFmtId="14" fontId="0" fillId="0" borderId="0" xfId="0" applyNumberFormat="1"/>
    <xf numFmtId="3" fontId="0" fillId="2" borderId="0" xfId="0" applyNumberFormat="1" applyFill="1" applyAlignment="1">
      <alignment horizontal="center" wrapText="1"/>
    </xf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11E26-7C4E-4E54-B151-A4693F4C2A1D}">
  <sheetPr>
    <pageSetUpPr fitToPage="1"/>
  </sheetPr>
  <dimension ref="A1:L55"/>
  <sheetViews>
    <sheetView tabSelected="1" workbookViewId="0">
      <selection sqref="A1:A1048576"/>
    </sheetView>
  </sheetViews>
  <sheetFormatPr defaultColWidth="9.109375" defaultRowHeight="14.4" x14ac:dyDescent="0.3"/>
  <cols>
    <col min="1" max="1" width="26.33203125" style="1" customWidth="1"/>
    <col min="2" max="2" width="20" style="1" customWidth="1"/>
    <col min="3" max="9" width="18" style="1" customWidth="1"/>
    <col min="10" max="10" width="20" style="1" customWidth="1"/>
    <col min="11" max="14" width="18" style="1" customWidth="1"/>
    <col min="15" max="16384" width="9.109375" style="1"/>
  </cols>
  <sheetData>
    <row r="1" spans="1:12" ht="30.75" customHeight="1" thickBot="1" x14ac:dyDescent="0.35">
      <c r="C1" s="18" t="s">
        <v>27</v>
      </c>
      <c r="D1" s="18"/>
      <c r="E1" s="18"/>
      <c r="F1" s="18"/>
      <c r="G1" s="18"/>
      <c r="H1" s="18"/>
      <c r="I1" s="18"/>
      <c r="J1" s="18"/>
    </row>
    <row r="2" spans="1:12" s="3" customFormat="1" ht="28.8" x14ac:dyDescent="0.3">
      <c r="A2" s="4" t="s">
        <v>0</v>
      </c>
      <c r="B2" s="11" t="s">
        <v>28</v>
      </c>
      <c r="C2" s="10" t="s">
        <v>33</v>
      </c>
      <c r="D2" s="10" t="s">
        <v>34</v>
      </c>
      <c r="E2" s="10" t="s">
        <v>35</v>
      </c>
      <c r="F2" s="10" t="s">
        <v>36</v>
      </c>
      <c r="G2" s="10" t="s">
        <v>37</v>
      </c>
      <c r="H2" s="10" t="s">
        <v>1</v>
      </c>
      <c r="I2" s="9" t="s">
        <v>2</v>
      </c>
      <c r="J2" s="8" t="s">
        <v>27</v>
      </c>
    </row>
    <row r="3" spans="1:12" x14ac:dyDescent="0.3">
      <c r="A3" s="1" t="s">
        <v>3</v>
      </c>
      <c r="B3" s="12">
        <v>-50000</v>
      </c>
      <c r="D3" s="1">
        <v>-15000</v>
      </c>
      <c r="E3" s="1">
        <v>-17000</v>
      </c>
      <c r="F3" s="1">
        <v>-4000</v>
      </c>
      <c r="G3" s="1">
        <v>-13000</v>
      </c>
      <c r="I3" s="6"/>
      <c r="J3" s="1">
        <f>SUM(C3:I3)</f>
        <v>-49000</v>
      </c>
      <c r="L3" s="1" t="s">
        <v>32</v>
      </c>
    </row>
    <row r="4" spans="1:12" x14ac:dyDescent="0.3">
      <c r="A4" s="1" t="s">
        <v>4</v>
      </c>
      <c r="B4" s="12">
        <v>40000</v>
      </c>
      <c r="D4" s="1">
        <v>10000</v>
      </c>
      <c r="E4" s="1">
        <v>12000</v>
      </c>
      <c r="F4" s="1">
        <v>3000</v>
      </c>
      <c r="G4" s="1">
        <v>10000</v>
      </c>
      <c r="I4" s="6"/>
      <c r="J4" s="1">
        <f t="shared" ref="J4:J34" si="0">SUM(C4:I4)</f>
        <v>35000</v>
      </c>
      <c r="L4" s="1" t="s">
        <v>31</v>
      </c>
    </row>
    <row r="5" spans="1:12" x14ac:dyDescent="0.3">
      <c r="A5" s="1" t="s">
        <v>30</v>
      </c>
      <c r="B5" s="12"/>
      <c r="C5" s="1">
        <v>3000</v>
      </c>
      <c r="D5" s="1">
        <v>2000</v>
      </c>
      <c r="E5" s="1">
        <v>7000</v>
      </c>
      <c r="F5" s="1">
        <v>0</v>
      </c>
      <c r="G5" s="1">
        <v>0</v>
      </c>
      <c r="I5" s="6"/>
      <c r="J5" s="1">
        <f t="shared" si="0"/>
        <v>12000</v>
      </c>
    </row>
    <row r="6" spans="1:12" x14ac:dyDescent="0.3">
      <c r="A6" s="1" t="s">
        <v>5</v>
      </c>
      <c r="B6" s="12"/>
      <c r="C6" s="1">
        <v>4500</v>
      </c>
      <c r="I6" s="6"/>
      <c r="J6" s="1">
        <f t="shared" si="0"/>
        <v>4500</v>
      </c>
    </row>
    <row r="7" spans="1:12" x14ac:dyDescent="0.3">
      <c r="A7" s="2" t="s">
        <v>6</v>
      </c>
      <c r="B7" s="13">
        <f>SUM(B3:B6)</f>
        <v>-10000</v>
      </c>
      <c r="C7" s="1">
        <f>SUM(C3:C6)</f>
        <v>7500</v>
      </c>
      <c r="D7" s="1">
        <f>SUM(D3:D5)</f>
        <v>-3000</v>
      </c>
      <c r="E7" s="1">
        <f>SUM(E3:E5)</f>
        <v>2000</v>
      </c>
      <c r="F7" s="1">
        <f>SUM(F3:F5)</f>
        <v>-1000</v>
      </c>
      <c r="G7" s="1">
        <f>SUM(G3:G5)</f>
        <v>-3000</v>
      </c>
      <c r="H7" s="1">
        <f>SUM(H3:H5)</f>
        <v>0</v>
      </c>
      <c r="I7" s="6">
        <f t="shared" ref="I7" si="1">SUM(I3:I6)</f>
        <v>0</v>
      </c>
      <c r="J7" s="2">
        <f t="shared" si="0"/>
        <v>2500</v>
      </c>
    </row>
    <row r="8" spans="1:12" x14ac:dyDescent="0.3">
      <c r="B8" s="12"/>
      <c r="I8" s="6"/>
    </row>
    <row r="9" spans="1:12" x14ac:dyDescent="0.3">
      <c r="A9" s="1" t="s">
        <v>8</v>
      </c>
      <c r="B9" s="12">
        <v>6000</v>
      </c>
      <c r="D9" s="1">
        <v>100</v>
      </c>
      <c r="E9" s="1">
        <v>150</v>
      </c>
      <c r="F9" s="1">
        <v>100</v>
      </c>
      <c r="G9" s="1">
        <v>150</v>
      </c>
      <c r="I9" s="6"/>
      <c r="J9" s="1">
        <f>SUM(C9:I9)</f>
        <v>500</v>
      </c>
    </row>
    <row r="10" spans="1:12" x14ac:dyDescent="0.3">
      <c r="A10" s="1" t="s">
        <v>7</v>
      </c>
      <c r="B10" s="12">
        <v>1000</v>
      </c>
      <c r="I10" s="6"/>
      <c r="J10" s="1">
        <f t="shared" si="0"/>
        <v>0</v>
      </c>
    </row>
    <row r="11" spans="1:12" x14ac:dyDescent="0.3">
      <c r="A11" s="2" t="s">
        <v>9</v>
      </c>
      <c r="B11" s="13">
        <f t="shared" ref="B11:I11" si="2">SUM(B7:B10)</f>
        <v>-3000</v>
      </c>
      <c r="C11" s="1">
        <f t="shared" si="2"/>
        <v>7500</v>
      </c>
      <c r="D11" s="1">
        <f t="shared" si="2"/>
        <v>-2900</v>
      </c>
      <c r="E11" s="1">
        <f t="shared" si="2"/>
        <v>2150</v>
      </c>
      <c r="F11" s="1">
        <f t="shared" si="2"/>
        <v>-900</v>
      </c>
      <c r="G11" s="1">
        <f t="shared" si="2"/>
        <v>-2850</v>
      </c>
      <c r="H11" s="1">
        <f t="shared" si="2"/>
        <v>0</v>
      </c>
      <c r="I11" s="6">
        <f t="shared" si="2"/>
        <v>0</v>
      </c>
      <c r="J11" s="2">
        <f t="shared" si="0"/>
        <v>3000</v>
      </c>
    </row>
    <row r="12" spans="1:12" x14ac:dyDescent="0.3">
      <c r="B12" s="12"/>
      <c r="I12" s="6"/>
    </row>
    <row r="13" spans="1:12" x14ac:dyDescent="0.3">
      <c r="A13" s="1" t="s">
        <v>11</v>
      </c>
      <c r="B13" s="12">
        <v>5000</v>
      </c>
      <c r="C13" s="1">
        <v>5000</v>
      </c>
      <c r="I13" s="6"/>
      <c r="J13" s="1">
        <f t="shared" si="0"/>
        <v>5000</v>
      </c>
    </row>
    <row r="14" spans="1:12" x14ac:dyDescent="0.3">
      <c r="A14" s="1" t="s">
        <v>12</v>
      </c>
      <c r="B14" s="12">
        <v>10000</v>
      </c>
      <c r="D14" s="1">
        <v>2500</v>
      </c>
      <c r="E14" s="1">
        <v>3000</v>
      </c>
      <c r="F14" s="1">
        <v>1000</v>
      </c>
      <c r="G14" s="1">
        <v>3000</v>
      </c>
      <c r="I14" s="6"/>
      <c r="J14" s="1">
        <f t="shared" si="0"/>
        <v>9500</v>
      </c>
    </row>
    <row r="15" spans="1:12" x14ac:dyDescent="0.3">
      <c r="A15" s="1" t="s">
        <v>10</v>
      </c>
      <c r="B15" s="12">
        <v>47615</v>
      </c>
      <c r="I15" s="6"/>
      <c r="J15" s="1">
        <f t="shared" si="0"/>
        <v>0</v>
      </c>
    </row>
    <row r="16" spans="1:12" x14ac:dyDescent="0.3">
      <c r="A16" s="1" t="s">
        <v>17</v>
      </c>
      <c r="B16" s="12"/>
      <c r="C16" s="1">
        <v>4000</v>
      </c>
      <c r="H16" s="1">
        <v>-4000</v>
      </c>
      <c r="I16" s="6"/>
      <c r="J16" s="1">
        <f t="shared" si="0"/>
        <v>0</v>
      </c>
    </row>
    <row r="17" spans="1:12" x14ac:dyDescent="0.3">
      <c r="A17" s="1" t="s">
        <v>29</v>
      </c>
      <c r="B17" s="12">
        <v>9000</v>
      </c>
      <c r="D17" s="1">
        <v>2000</v>
      </c>
      <c r="E17" s="1">
        <v>2000</v>
      </c>
      <c r="F17" s="1">
        <v>1000</v>
      </c>
      <c r="G17" s="1">
        <v>1500</v>
      </c>
      <c r="I17" s="6"/>
      <c r="J17" s="1">
        <f t="shared" si="0"/>
        <v>6500</v>
      </c>
    </row>
    <row r="18" spans="1:12" x14ac:dyDescent="0.3">
      <c r="A18" s="1" t="s">
        <v>13</v>
      </c>
      <c r="B18" s="12">
        <v>7000</v>
      </c>
      <c r="D18" s="1">
        <v>1500</v>
      </c>
      <c r="E18" s="1">
        <v>1700</v>
      </c>
      <c r="F18" s="1">
        <v>600</v>
      </c>
      <c r="G18" s="1">
        <v>1500</v>
      </c>
      <c r="I18" s="6"/>
      <c r="J18" s="1">
        <f t="shared" si="0"/>
        <v>5300</v>
      </c>
    </row>
    <row r="19" spans="1:12" x14ac:dyDescent="0.3">
      <c r="A19" s="1" t="s">
        <v>14</v>
      </c>
      <c r="B19" s="12"/>
      <c r="C19" s="1">
        <v>13000</v>
      </c>
      <c r="D19" s="1">
        <v>1000</v>
      </c>
      <c r="H19" s="1">
        <v>-14000</v>
      </c>
      <c r="I19" s="6"/>
      <c r="J19" s="1">
        <f t="shared" si="0"/>
        <v>0</v>
      </c>
    </row>
    <row r="20" spans="1:12" x14ac:dyDescent="0.3">
      <c r="A20" s="1" t="s">
        <v>15</v>
      </c>
      <c r="B20" s="12">
        <v>2000</v>
      </c>
      <c r="C20" s="1">
        <v>500</v>
      </c>
      <c r="D20" s="1">
        <v>1000</v>
      </c>
      <c r="E20" s="1">
        <v>1300</v>
      </c>
      <c r="F20" s="1">
        <v>400</v>
      </c>
      <c r="G20" s="1">
        <v>500</v>
      </c>
      <c r="I20" s="6"/>
      <c r="J20" s="1">
        <f t="shared" si="0"/>
        <v>3700</v>
      </c>
    </row>
    <row r="21" spans="1:12" s="2" customFormat="1" x14ac:dyDescent="0.3">
      <c r="A21" s="2" t="s">
        <v>16</v>
      </c>
      <c r="B21" s="13">
        <f>SUM(B13:B20)</f>
        <v>80615</v>
      </c>
      <c r="C21" s="1">
        <f>SUM(C13:C20)</f>
        <v>22500</v>
      </c>
      <c r="D21" s="1">
        <f t="shared" ref="D21:I21" si="3">SUM(D13:D20)</f>
        <v>8000</v>
      </c>
      <c r="E21" s="1">
        <f t="shared" si="3"/>
        <v>8000</v>
      </c>
      <c r="F21" s="1">
        <f t="shared" si="3"/>
        <v>3000</v>
      </c>
      <c r="G21" s="1">
        <f t="shared" si="3"/>
        <v>6500</v>
      </c>
      <c r="H21" s="1">
        <f t="shared" si="3"/>
        <v>-18000</v>
      </c>
      <c r="I21" s="6">
        <f t="shared" si="3"/>
        <v>0</v>
      </c>
      <c r="J21" s="2">
        <f t="shared" si="0"/>
        <v>30000</v>
      </c>
    </row>
    <row r="22" spans="1:12" x14ac:dyDescent="0.3">
      <c r="B22" s="12"/>
      <c r="I22" s="6"/>
    </row>
    <row r="23" spans="1:12" x14ac:dyDescent="0.3">
      <c r="A23" s="1" t="s">
        <v>18</v>
      </c>
      <c r="B23" s="12">
        <v>-1000</v>
      </c>
      <c r="C23" s="1">
        <v>-1000</v>
      </c>
      <c r="D23" s="1">
        <v>-500</v>
      </c>
      <c r="E23" s="1">
        <v>-500</v>
      </c>
      <c r="F23" s="1">
        <v>-500</v>
      </c>
      <c r="G23" s="1">
        <v>-500</v>
      </c>
      <c r="H23" s="1">
        <v>2000</v>
      </c>
      <c r="I23" s="6"/>
      <c r="J23" s="1">
        <f t="shared" si="0"/>
        <v>-1000</v>
      </c>
      <c r="L23" s="5"/>
    </row>
    <row r="24" spans="1:12" x14ac:dyDescent="0.3">
      <c r="A24" s="1" t="s">
        <v>19</v>
      </c>
      <c r="B24" s="12">
        <v>-13000</v>
      </c>
      <c r="C24" s="1">
        <v>-17500</v>
      </c>
      <c r="D24" s="1">
        <v>-2600</v>
      </c>
      <c r="E24" s="1">
        <v>1850</v>
      </c>
      <c r="F24" s="1">
        <v>400</v>
      </c>
      <c r="G24" s="1">
        <v>1850</v>
      </c>
      <c r="H24" s="1">
        <v>2000</v>
      </c>
      <c r="I24" s="6"/>
      <c r="J24" s="1">
        <f>SUM(C24:I24)</f>
        <v>-14000</v>
      </c>
    </row>
    <row r="25" spans="1:12" x14ac:dyDescent="0.3">
      <c r="A25" s="1" t="s">
        <v>9</v>
      </c>
      <c r="B25" s="12">
        <v>-3000</v>
      </c>
      <c r="C25" s="1">
        <v>7500</v>
      </c>
      <c r="D25" s="1">
        <f>D11</f>
        <v>-2900</v>
      </c>
      <c r="E25" s="1">
        <f t="shared" ref="E25:G25" si="4">E11</f>
        <v>2150</v>
      </c>
      <c r="F25" s="1">
        <f t="shared" si="4"/>
        <v>-900</v>
      </c>
      <c r="G25" s="1">
        <f t="shared" si="4"/>
        <v>-2850</v>
      </c>
      <c r="I25" s="6"/>
      <c r="J25" s="1">
        <f>SUM(C25:I25)</f>
        <v>3000</v>
      </c>
    </row>
    <row r="26" spans="1:12" s="2" customFormat="1" x14ac:dyDescent="0.3">
      <c r="A26" s="2" t="s">
        <v>20</v>
      </c>
      <c r="B26" s="13">
        <f t="shared" ref="B26:G26" si="5">SUM(B23:B25)</f>
        <v>-17000</v>
      </c>
      <c r="C26" s="1">
        <f t="shared" si="5"/>
        <v>-11000</v>
      </c>
      <c r="D26" s="1">
        <f t="shared" si="5"/>
        <v>-6000</v>
      </c>
      <c r="E26" s="1">
        <f t="shared" si="5"/>
        <v>3500</v>
      </c>
      <c r="F26" s="1">
        <f t="shared" si="5"/>
        <v>-1000</v>
      </c>
      <c r="G26" s="1">
        <f t="shared" si="5"/>
        <v>-1500</v>
      </c>
      <c r="H26" s="1">
        <f t="shared" ref="H26" si="6">SUM(H23:H24)</f>
        <v>4000</v>
      </c>
      <c r="I26" s="6"/>
      <c r="J26" s="2">
        <f>SUM(J23:J25)</f>
        <v>-12000</v>
      </c>
    </row>
    <row r="27" spans="1:12" x14ac:dyDescent="0.3">
      <c r="B27" s="12"/>
      <c r="I27" s="6"/>
    </row>
    <row r="28" spans="1:12" x14ac:dyDescent="0.3">
      <c r="A28" s="1" t="s">
        <v>24</v>
      </c>
      <c r="B28" s="12">
        <v>-2000</v>
      </c>
      <c r="C28" s="1">
        <v>-4000</v>
      </c>
      <c r="I28" s="6"/>
      <c r="J28" s="1">
        <f t="shared" si="0"/>
        <v>-4000</v>
      </c>
    </row>
    <row r="29" spans="1:12" x14ac:dyDescent="0.3">
      <c r="A29" s="1" t="s">
        <v>23</v>
      </c>
      <c r="B29" s="12">
        <v>-35615</v>
      </c>
      <c r="I29" s="6"/>
      <c r="J29" s="1">
        <f>SUM(C29:I29)</f>
        <v>0</v>
      </c>
    </row>
    <row r="30" spans="1:12" x14ac:dyDescent="0.3">
      <c r="A30" s="1" t="s">
        <v>21</v>
      </c>
      <c r="B30" s="12">
        <v>-5000</v>
      </c>
      <c r="C30" s="1">
        <v>-3000</v>
      </c>
      <c r="D30" s="1">
        <v>-1000</v>
      </c>
      <c r="I30" s="6"/>
      <c r="J30" s="1">
        <f t="shared" si="0"/>
        <v>-4000</v>
      </c>
    </row>
    <row r="31" spans="1:12" x14ac:dyDescent="0.3">
      <c r="A31" s="1" t="s">
        <v>14</v>
      </c>
      <c r="B31" s="12"/>
      <c r="E31" s="1">
        <v>-7000</v>
      </c>
      <c r="F31" s="1">
        <v>-2000</v>
      </c>
      <c r="G31" s="1">
        <v>-5000</v>
      </c>
      <c r="H31" s="1">
        <v>14000</v>
      </c>
      <c r="I31" s="6"/>
      <c r="J31" s="1">
        <f t="shared" si="0"/>
        <v>0</v>
      </c>
    </row>
    <row r="32" spans="1:12" x14ac:dyDescent="0.3">
      <c r="A32" s="1" t="s">
        <v>22</v>
      </c>
      <c r="B32" s="12">
        <v>-12000</v>
      </c>
      <c r="I32" s="6"/>
      <c r="J32" s="1">
        <f t="shared" si="0"/>
        <v>0</v>
      </c>
    </row>
    <row r="33" spans="1:10" x14ac:dyDescent="0.3">
      <c r="A33" s="1" t="s">
        <v>25</v>
      </c>
      <c r="B33" s="12">
        <v>-9000</v>
      </c>
      <c r="C33" s="1">
        <v>-4500</v>
      </c>
      <c r="D33" s="1">
        <v>-1000</v>
      </c>
      <c r="E33" s="1">
        <v>-4500</v>
      </c>
      <c r="I33" s="6"/>
      <c r="J33" s="1">
        <f t="shared" si="0"/>
        <v>-10000</v>
      </c>
    </row>
    <row r="34" spans="1:10" s="2" customFormat="1" ht="15" thickBot="1" x14ac:dyDescent="0.35">
      <c r="A34" s="2" t="s">
        <v>26</v>
      </c>
      <c r="B34" s="13">
        <f>SUM(B28:B33)</f>
        <v>-63615</v>
      </c>
      <c r="C34" s="1">
        <f>SUM(C28:C33)</f>
        <v>-11500</v>
      </c>
      <c r="D34" s="1">
        <f t="shared" ref="D34:I34" si="7">SUM(D28:D33)</f>
        <v>-2000</v>
      </c>
      <c r="E34" s="1">
        <f t="shared" si="7"/>
        <v>-11500</v>
      </c>
      <c r="F34" s="1">
        <f t="shared" si="7"/>
        <v>-2000</v>
      </c>
      <c r="G34" s="1">
        <f t="shared" si="7"/>
        <v>-5000</v>
      </c>
      <c r="H34" s="1">
        <f t="shared" si="7"/>
        <v>14000</v>
      </c>
      <c r="I34" s="7">
        <f t="shared" si="7"/>
        <v>0</v>
      </c>
      <c r="J34" s="2">
        <f t="shared" si="0"/>
        <v>-18000</v>
      </c>
    </row>
    <row r="35" spans="1:10" x14ac:dyDescent="0.3">
      <c r="A35" s="2" t="s">
        <v>38</v>
      </c>
      <c r="B35" s="2">
        <f>B26+B34</f>
        <v>-80615</v>
      </c>
      <c r="C35" s="2">
        <f t="shared" ref="C35:J35" si="8">C26+C34</f>
        <v>-22500</v>
      </c>
      <c r="D35" s="2">
        <f t="shared" si="8"/>
        <v>-8000</v>
      </c>
      <c r="E35" s="2">
        <f t="shared" si="8"/>
        <v>-8000</v>
      </c>
      <c r="F35" s="2">
        <f t="shared" si="8"/>
        <v>-3000</v>
      </c>
      <c r="G35" s="2">
        <f t="shared" si="8"/>
        <v>-6500</v>
      </c>
      <c r="H35" s="2">
        <f t="shared" si="8"/>
        <v>18000</v>
      </c>
      <c r="I35" s="2">
        <f t="shared" si="8"/>
        <v>0</v>
      </c>
      <c r="J35" s="2">
        <f t="shared" si="8"/>
        <v>-30000</v>
      </c>
    </row>
    <row r="36" spans="1:10" x14ac:dyDescent="0.3">
      <c r="B36" s="1">
        <f>B35+B21</f>
        <v>0</v>
      </c>
      <c r="C36" s="1">
        <f t="shared" ref="C36:J36" si="9">C35+C21</f>
        <v>0</v>
      </c>
      <c r="D36" s="1">
        <f t="shared" si="9"/>
        <v>0</v>
      </c>
      <c r="E36" s="1">
        <f t="shared" si="9"/>
        <v>0</v>
      </c>
      <c r="F36" s="1">
        <f t="shared" si="9"/>
        <v>0</v>
      </c>
      <c r="G36" s="1">
        <f t="shared" si="9"/>
        <v>0</v>
      </c>
      <c r="H36" s="1">
        <f t="shared" si="9"/>
        <v>0</v>
      </c>
      <c r="I36" s="1">
        <f t="shared" si="9"/>
        <v>0</v>
      </c>
      <c r="J36" s="1">
        <f t="shared" si="9"/>
        <v>0</v>
      </c>
    </row>
    <row r="38" spans="1:10" x14ac:dyDescent="0.3">
      <c r="A38" s="14"/>
      <c r="B38" s="15" t="s">
        <v>39</v>
      </c>
      <c r="C38" s="15" t="s">
        <v>40</v>
      </c>
      <c r="D38" s="15" t="s">
        <v>41</v>
      </c>
      <c r="E38" s="15" t="s">
        <v>42</v>
      </c>
    </row>
    <row r="39" spans="1:10" x14ac:dyDescent="0.3">
      <c r="A39" t="s">
        <v>43</v>
      </c>
      <c r="B39" s="1">
        <v>3000</v>
      </c>
      <c r="C39" s="1">
        <v>3250</v>
      </c>
      <c r="D39" s="1">
        <v>3500</v>
      </c>
    </row>
    <row r="40" spans="1:10" x14ac:dyDescent="0.3">
      <c r="A40" t="s">
        <v>44</v>
      </c>
      <c r="B40" s="1">
        <v>2000</v>
      </c>
      <c r="C40" s="1">
        <v>2250</v>
      </c>
      <c r="D40" s="1">
        <v>2500</v>
      </c>
      <c r="E40" s="1">
        <v>2500</v>
      </c>
    </row>
    <row r="41" spans="1:10" x14ac:dyDescent="0.3">
      <c r="A41" t="s">
        <v>45</v>
      </c>
      <c r="B41" s="1">
        <v>7000</v>
      </c>
      <c r="C41" s="1">
        <v>7500</v>
      </c>
      <c r="D41" s="1">
        <v>8000</v>
      </c>
      <c r="E41" s="1">
        <v>8500</v>
      </c>
    </row>
    <row r="42" spans="1:10" x14ac:dyDescent="0.3">
      <c r="A42" s="16" t="s">
        <v>46</v>
      </c>
      <c r="B42" s="2">
        <f>SUM(B39:B41)</f>
        <v>12000</v>
      </c>
      <c r="C42" s="2">
        <f t="shared" ref="C42:E42" si="10">SUM(C39:C41)</f>
        <v>13000</v>
      </c>
      <c r="D42" s="2">
        <f t="shared" si="10"/>
        <v>14000</v>
      </c>
      <c r="E42" s="2">
        <f t="shared" si="10"/>
        <v>11000</v>
      </c>
    </row>
    <row r="44" spans="1:10" x14ac:dyDescent="0.3">
      <c r="B44" t="s">
        <v>52</v>
      </c>
    </row>
    <row r="46" spans="1:10" x14ac:dyDescent="0.3">
      <c r="B46" s="17">
        <v>44561</v>
      </c>
      <c r="C46" s="17">
        <v>44926</v>
      </c>
      <c r="D46" s="17">
        <v>45291</v>
      </c>
      <c r="E46" s="17">
        <v>45657</v>
      </c>
      <c r="F46" s="17">
        <v>46022</v>
      </c>
    </row>
    <row r="47" spans="1:10" x14ac:dyDescent="0.3">
      <c r="A47" t="s">
        <v>47</v>
      </c>
    </row>
    <row r="48" spans="1:10" x14ac:dyDescent="0.3">
      <c r="A48" t="s">
        <v>53</v>
      </c>
    </row>
    <row r="49" spans="1:6" x14ac:dyDescent="0.3">
      <c r="A49" t="s">
        <v>54</v>
      </c>
    </row>
    <row r="50" spans="1:6" x14ac:dyDescent="0.3">
      <c r="A50" t="s">
        <v>55</v>
      </c>
    </row>
    <row r="51" spans="1:6" x14ac:dyDescent="0.3">
      <c r="A51" t="s">
        <v>48</v>
      </c>
      <c r="B51" s="1">
        <f>SUM(B48:B50)</f>
        <v>0</v>
      </c>
      <c r="C51" s="1">
        <f t="shared" ref="C51:F51" si="11">SUM(C48:C50)</f>
        <v>0</v>
      </c>
      <c r="D51" s="1">
        <f t="shared" si="11"/>
        <v>0</v>
      </c>
      <c r="E51" s="1">
        <f t="shared" si="11"/>
        <v>0</v>
      </c>
      <c r="F51" s="1">
        <f t="shared" si="11"/>
        <v>0</v>
      </c>
    </row>
    <row r="52" spans="1:6" x14ac:dyDescent="0.3">
      <c r="A52" s="1" t="s">
        <v>10</v>
      </c>
    </row>
    <row r="53" spans="1:6" x14ac:dyDescent="0.3">
      <c r="A53" t="s">
        <v>49</v>
      </c>
    </row>
    <row r="54" spans="1:6" x14ac:dyDescent="0.3">
      <c r="A54" t="s">
        <v>50</v>
      </c>
    </row>
    <row r="55" spans="1:6" x14ac:dyDescent="0.3">
      <c r="A55" t="s">
        <v>51</v>
      </c>
    </row>
  </sheetData>
  <mergeCells count="1">
    <mergeCell ref="C1:J1"/>
  </mergeCells>
  <printOptions gridLines="1"/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Koncerntablå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Mattias Olofson</dc:creator>
  <cp:lastModifiedBy>Christer Petersson</cp:lastModifiedBy>
  <cp:lastPrinted>2022-11-22T11:43:57Z</cp:lastPrinted>
  <dcterms:created xsi:type="dcterms:W3CDTF">2022-09-05T16:20:04Z</dcterms:created>
  <dcterms:modified xsi:type="dcterms:W3CDTF">2022-11-22T12:01:09Z</dcterms:modified>
</cp:coreProperties>
</file>